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<sst xmlns="http://schemas.openxmlformats.org/spreadsheetml/2006/main" count="176" uniqueCount="168">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</sst>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36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3254119904955</v>
      </c>
      <c r="C7" s="22">
        <f>C8+C11+C15+C26+C29+C37</f>
        <v>3630369266122</v>
      </c>
    </row>
    <row r="8" spans="1:3" ht="12">
      <c r="A8" s="2" t="s">
        <v>3</v>
      </c>
      <c r="B8" s="19">
        <f>B9+B10</f>
        <v>132850880314</v>
      </c>
      <c r="C8" s="19">
        <f>C9+C10</f>
        <v>298067693506</v>
      </c>
    </row>
    <row r="9" spans="1:3" ht="12">
      <c r="A9" s="3" t="s">
        <v>4</v>
      </c>
      <c r="B9" s="20">
        <v>132850880314</v>
      </c>
      <c r="C9" s="26">
        <v>293231259394</v>
      </c>
    </row>
    <row r="10" spans="1:3" ht="12">
      <c r="A10" s="3" t="s">
        <v>5</v>
      </c>
      <c r="B10" s="20"/>
      <c r="C10" s="26">
        <v>4836434112</v>
      </c>
    </row>
    <row r="11" spans="1:3" ht="12">
      <c r="A11" s="2" t="s">
        <v>6</v>
      </c>
      <c r="B11" s="19">
        <f>B12+B13+B14</f>
        <v>4716350600</v>
      </c>
      <c r="C11" s="19">
        <f>C12+C13+C14</f>
        <v>4716350600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6">
        <v>4716350600</v>
      </c>
      <c r="C14" s="26">
        <v>4716350600</v>
      </c>
    </row>
    <row r="15" spans="1:3" ht="12">
      <c r="A15" s="4" t="s">
        <v>7</v>
      </c>
      <c r="B15" s="19">
        <f>B16+B19+B20+B21+B22+B23+B24+B25</f>
        <v>1685732175746</v>
      </c>
      <c r="C15" s="19">
        <f>C16+C19+C20+C21+C22+C23+C24+C25</f>
        <v>1961067663601</v>
      </c>
    </row>
    <row r="16" spans="1:3" ht="12">
      <c r="A16" s="5" t="s">
        <v>8</v>
      </c>
      <c r="B16" s="20">
        <v>886378482678</v>
      </c>
      <c r="C16" s="26">
        <v>1211555795404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456245604618</v>
      </c>
      <c r="C19" s="26">
        <v>393569783634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6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344830987450</v>
      </c>
      <c r="C23" s="26">
        <v>357664983563</v>
      </c>
    </row>
    <row r="24" spans="1:3" ht="12">
      <c r="A24" s="6" t="s">
        <v>54</v>
      </c>
      <c r="B24" s="26">
        <v>-1722899000</v>
      </c>
      <c r="C24" s="26">
        <v>-1722899000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1275204119451</v>
      </c>
      <c r="C26" s="19">
        <f>C27+C28</f>
        <v>1247563631726</v>
      </c>
    </row>
    <row r="27" spans="1:3" ht="12">
      <c r="A27" s="6" t="s">
        <v>56</v>
      </c>
      <c r="B27" s="20">
        <v>1275204119451</v>
      </c>
      <c r="C27" s="26">
        <v>1247563631726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155616378844</v>
      </c>
      <c r="C29" s="19">
        <f>C30+C33+C34+C35+C36</f>
        <v>118953926689</v>
      </c>
    </row>
    <row r="30" spans="1:3" s="21" customFormat="1" ht="12">
      <c r="A30" s="5" t="s">
        <v>14</v>
      </c>
      <c r="B30" s="20">
        <v>24911017099</v>
      </c>
      <c r="C30" s="26">
        <v>16608066720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121096153961</v>
      </c>
      <c r="C33" s="26">
        <v>97917182048</v>
      </c>
    </row>
    <row r="34" spans="1:3" ht="12">
      <c r="A34" s="5" t="s">
        <v>18</v>
      </c>
      <c r="B34" s="20">
        <v>9609207784</v>
      </c>
      <c r="C34" s="26">
        <v>4428677921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2304337546702</v>
      </c>
      <c r="C40" s="19">
        <f>C41+C51+C61+C64+C67+C73</f>
        <v>2301843378945</v>
      </c>
    </row>
    <row r="41" spans="1:3" ht="12">
      <c r="A41" s="2" t="s">
        <v>22</v>
      </c>
      <c r="B41" s="19">
        <f>B42+B43+B44+B45+B46+B47+B50</f>
        <v>7739045673</v>
      </c>
      <c r="C41" s="19">
        <f>C42+C43+C44+C45+C46+C47+C50</f>
        <v>7647714267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>
        <v>7739045673</v>
      </c>
      <c r="C47" s="26">
        <v>7647714267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1466518008935</v>
      </c>
      <c r="C51" s="19">
        <f>C52+C55+C58</f>
        <v>1476236751326</v>
      </c>
    </row>
    <row r="52" spans="1:3" ht="12">
      <c r="A52" s="7" t="s">
        <v>26</v>
      </c>
      <c r="B52" s="19">
        <f>B53+B54</f>
        <v>1434928992568</v>
      </c>
      <c r="C52" s="19">
        <f>C53+C54</f>
        <v>1444629474859</v>
      </c>
    </row>
    <row r="53" spans="1:3" ht="12.75">
      <c r="A53" s="13" t="s">
        <v>29</v>
      </c>
      <c r="B53" s="20">
        <v>1666569092499</v>
      </c>
      <c r="C53" s="26">
        <v>1669663322543</v>
      </c>
    </row>
    <row r="54" spans="1:3" ht="12.75">
      <c r="A54" s="13" t="s">
        <v>68</v>
      </c>
      <c r="B54" s="20">
        <v>-231640099931</v>
      </c>
      <c r="C54" s="26">
        <v>-225033847684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31589016367</v>
      </c>
      <c r="C58" s="19">
        <f>C59+C60</f>
        <v>31607276467</v>
      </c>
    </row>
    <row r="59" spans="1:3" ht="12.75">
      <c r="A59" s="13" t="s">
        <v>29</v>
      </c>
      <c r="B59" s="26">
        <v>31954705374</v>
      </c>
      <c r="C59" s="26">
        <v>31954705374</v>
      </c>
    </row>
    <row r="60" spans="1:3" ht="12.75">
      <c r="A60" s="13" t="s">
        <v>70</v>
      </c>
      <c r="B60" s="20">
        <v>-365689007</v>
      </c>
      <c r="C60" s="26">
        <v>-347428907</v>
      </c>
    </row>
    <row r="61" spans="1:3" ht="12.75">
      <c r="A61" s="14" t="s">
        <v>72</v>
      </c>
      <c r="B61" s="19">
        <f>B62+B63</f>
        <v>433506398025</v>
      </c>
      <c r="C61" s="19">
        <f>C62+C63</f>
        <v>434054580068</v>
      </c>
    </row>
    <row r="62" spans="1:3" ht="12.75">
      <c r="A62" s="13" t="s">
        <v>29</v>
      </c>
      <c r="B62" s="26">
        <v>436758350583</v>
      </c>
      <c r="C62" s="26">
        <v>436758350583</v>
      </c>
    </row>
    <row r="63" spans="1:3" ht="12.75">
      <c r="A63" s="13" t="s">
        <v>71</v>
      </c>
      <c r="B63" s="20">
        <v>-3251952558</v>
      </c>
      <c r="C63" s="26">
        <v>-2703770515</v>
      </c>
    </row>
    <row r="64" spans="1:3" ht="12">
      <c r="A64" s="7" t="s">
        <v>73</v>
      </c>
      <c r="B64" s="19">
        <f>B65+B66</f>
        <v>143712908376</v>
      </c>
      <c r="C64" s="19">
        <f>C65+C66</f>
        <v>135495782237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143712908376</v>
      </c>
      <c r="C66" s="26">
        <v>135495782237</v>
      </c>
    </row>
    <row r="67" spans="1:3" ht="12">
      <c r="A67" s="7" t="s">
        <v>30</v>
      </c>
      <c r="B67" s="19">
        <f>B68+B69+B70+B71+B72</f>
        <v>198190897626</v>
      </c>
      <c r="C67" s="19">
        <f>C68+C69+C70+C71+C72</f>
        <v>198190897626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6">
        <v>198190897626</v>
      </c>
      <c r="C69" s="26">
        <v>198190897626</v>
      </c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54670288067</v>
      </c>
      <c r="C73" s="19">
        <f>C74+C75+C76+C77</f>
        <v>50217653421</v>
      </c>
    </row>
    <row r="74" spans="1:3" ht="12">
      <c r="A74" s="6" t="s">
        <v>78</v>
      </c>
      <c r="B74" s="20">
        <v>47825283952</v>
      </c>
      <c r="C74" s="26">
        <v>44327807208</v>
      </c>
    </row>
    <row r="75" spans="1:3" ht="12">
      <c r="A75" s="6" t="s">
        <v>79</v>
      </c>
      <c r="B75" s="20">
        <v>6845004115</v>
      </c>
      <c r="C75" s="26">
        <v>5889846213</v>
      </c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5558457451657</v>
      </c>
      <c r="C79" s="19">
        <f>C7+C40</f>
        <v>5932212645067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4501217383525</v>
      </c>
      <c r="C81" s="19">
        <f>C82+C104</f>
        <v>4881539981139</v>
      </c>
    </row>
    <row r="82" spans="1:3" ht="12">
      <c r="A82" s="4" t="s">
        <v>34</v>
      </c>
      <c r="B82" s="19">
        <f>B83+B86+B87+B88+B89+B90+B91+B92+B93+B95+B96+B97+B98+B99+B100</f>
        <v>3152554974840</v>
      </c>
      <c r="C82" s="19">
        <f>C83+C86+C87+C88+C89+C90+C91+C92+C93+C95+C96+C97+C98+C99+C100</f>
        <v>3376828183471</v>
      </c>
    </row>
    <row r="83" spans="1:3" s="21" customFormat="1" ht="12">
      <c r="A83" s="5" t="s">
        <v>88</v>
      </c>
      <c r="B83" s="20">
        <v>1323179275362</v>
      </c>
      <c r="C83" s="26">
        <v>1678806979026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1354884188460</v>
      </c>
      <c r="C86" s="26">
        <v>1117739414432</v>
      </c>
    </row>
    <row r="87" spans="1:3" ht="12">
      <c r="A87" s="6" t="s">
        <v>85</v>
      </c>
      <c r="B87" s="20">
        <v>28361505844</v>
      </c>
      <c r="C87" s="26">
        <v>31971541172</v>
      </c>
    </row>
    <row r="88" spans="1:3" ht="12">
      <c r="A88" s="6" t="s">
        <v>86</v>
      </c>
      <c r="B88" s="20">
        <v>7609083700</v>
      </c>
      <c r="C88" s="26">
        <v>10171725081</v>
      </c>
    </row>
    <row r="89" spans="1:3" ht="12">
      <c r="A89" s="6" t="s">
        <v>87</v>
      </c>
      <c r="B89" s="20">
        <v>6214686349</v>
      </c>
      <c r="C89" s="26">
        <v>17930889156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6">
        <v>3750000000</v>
      </c>
      <c r="C93" s="26">
        <v>3750000000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>
        <v>224098668553</v>
      </c>
      <c r="C95" s="26">
        <v>283380324240</v>
      </c>
    </row>
    <row r="96" spans="1:3" ht="12">
      <c r="A96" s="6" t="s">
        <v>95</v>
      </c>
      <c r="B96" s="20">
        <v>204456541617</v>
      </c>
      <c r="C96" s="26">
        <v>233076285409</v>
      </c>
    </row>
    <row r="97" spans="1:3" ht="12">
      <c r="A97" s="6" t="s">
        <v>96</v>
      </c>
      <c r="B97" s="26">
        <v>1024955</v>
      </c>
      <c r="C97" s="26">
        <v>1024955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1348662408685</v>
      </c>
      <c r="C104" s="19">
        <f>SUM(C105:C117)</f>
        <v>1504711797668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492814422772</v>
      </c>
      <c r="C111" s="26">
        <v>648863811755</v>
      </c>
    </row>
    <row r="112" spans="1:3" ht="12">
      <c r="A112" s="9" t="s">
        <v>107</v>
      </c>
      <c r="B112" s="26">
        <v>855847985913</v>
      </c>
      <c r="C112" s="26">
        <v>855847985913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1061676267342</v>
      </c>
      <c r="C118" s="19">
        <f>C119</f>
        <v>1056642568893</v>
      </c>
    </row>
    <row r="119" spans="1:3" ht="12">
      <c r="A119" s="7" t="s">
        <v>39</v>
      </c>
      <c r="B119" s="19">
        <f>B120+B123+B124+B125+B126+B127+B128+B129+B130+B131+B132+B135+B136</f>
        <v>1061676267342</v>
      </c>
      <c r="C119" s="19">
        <f>C120+C123+C124+C125+C126+C127+C128+C129+C130+C131+C132+C135+C136</f>
        <v>1056642568893</v>
      </c>
    </row>
    <row r="120" spans="1:3" ht="12">
      <c r="A120" s="7" t="s">
        <v>40</v>
      </c>
      <c r="B120" s="19">
        <f>B121+B122</f>
        <v>936000000000</v>
      </c>
      <c r="C120" s="19">
        <f>C121+C122</f>
        <v>936000000000</v>
      </c>
    </row>
    <row r="121" spans="1:3" ht="12">
      <c r="A121" s="16" t="s">
        <v>114</v>
      </c>
      <c r="B121" s="26">
        <v>936000000000</v>
      </c>
      <c r="C121" s="26">
        <v>936000000000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6">
        <v>941932986</v>
      </c>
      <c r="C123" s="26">
        <v>941932986</v>
      </c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6">
        <v>6025492240</v>
      </c>
      <c r="C129" s="26">
        <v>6025492240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91911027356</v>
      </c>
      <c r="C132" s="19">
        <f>C133+C134</f>
        <v>86109470676</v>
      </c>
    </row>
    <row r="133" spans="1:3" ht="12">
      <c r="A133" s="16" t="s">
        <v>123</v>
      </c>
      <c r="B133" s="20">
        <v>86109470676</v>
      </c>
      <c r="C133" s="26">
        <v>47775661</v>
      </c>
    </row>
    <row r="134" spans="1:3" ht="12">
      <c r="A134" s="16" t="s">
        <v>124</v>
      </c>
      <c r="B134" s="20">
        <v>5801556680</v>
      </c>
      <c r="C134" s="26">
        <v>86061695015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>
        <v>26797814760</v>
      </c>
      <c r="C136" s="26">
        <v>27565672991</v>
      </c>
    </row>
    <row r="137" spans="1:3" ht="12">
      <c r="A137" s="24" t="s">
        <v>164</v>
      </c>
      <c r="B137" s="19">
        <f>B138+B139</f>
        <v>-4436199210</v>
      </c>
      <c r="C137" s="19">
        <f>C138+C139</f>
        <v>-5969904965</v>
      </c>
    </row>
    <row r="138" spans="1:3" ht="12">
      <c r="A138" s="25" t="s">
        <v>165</v>
      </c>
      <c r="B138" s="20">
        <v>-4436199210</v>
      </c>
      <c r="C138" s="26">
        <v>-5969904965</v>
      </c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5558457451657</v>
      </c>
      <c r="C140" s="19">
        <f>C81+C118+C137</f>
        <v>5932212645067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242207834679</v>
      </c>
      <c r="C151" s="20">
        <v>314830757403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242207834679</v>
      </c>
      <c r="C153" s="19">
        <f>C151-C152</f>
        <v>314830757403</v>
      </c>
    </row>
    <row r="154" spans="1:3" ht="12">
      <c r="A154" s="3" t="s">
        <v>141</v>
      </c>
      <c r="B154" s="20">
        <v>200271397594</v>
      </c>
      <c r="C154" s="20">
        <v>276484586412</v>
      </c>
    </row>
    <row r="155" spans="1:3" ht="12">
      <c r="A155" s="2" t="s">
        <v>142</v>
      </c>
      <c r="B155" s="19">
        <f>B153-B154</f>
        <v>41936437085</v>
      </c>
      <c r="C155" s="19">
        <f>C153-C154</f>
        <v>38346170991</v>
      </c>
    </row>
    <row r="156" spans="1:3" ht="12">
      <c r="A156" s="3" t="s">
        <v>143</v>
      </c>
      <c r="B156" s="20">
        <v>433911913</v>
      </c>
      <c r="C156" s="20">
        <v>372325822</v>
      </c>
    </row>
    <row r="157" spans="1:3" ht="12">
      <c r="A157" s="3" t="s">
        <v>144</v>
      </c>
      <c r="B157" s="20">
        <v>22598918664</v>
      </c>
      <c r="C157" s="20">
        <v>23105113942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/>
      <c r="C160" s="20"/>
    </row>
    <row r="161" spans="1:3" ht="12">
      <c r="A161" s="3" t="s">
        <v>148</v>
      </c>
      <c r="B161" s="20">
        <v>14718799064</v>
      </c>
      <c r="C161" s="20">
        <v>15893424421</v>
      </c>
    </row>
    <row r="162" spans="1:3" ht="12">
      <c r="A162" s="2" t="s">
        <v>149</v>
      </c>
      <c r="B162" s="19">
        <f>B155+B156-B157+B159-B160-B161</f>
        <v>5052631270</v>
      </c>
      <c r="C162" s="19">
        <f>C155+C156-C157+C159-C160-C161</f>
        <v>-280041550</v>
      </c>
    </row>
    <row r="163" spans="1:3" ht="12">
      <c r="A163" s="3" t="s">
        <v>150</v>
      </c>
      <c r="B163" s="20">
        <v>2223977415</v>
      </c>
      <c r="C163" s="20">
        <v>2561718931</v>
      </c>
    </row>
    <row r="164" spans="1:3" ht="12">
      <c r="A164" s="3" t="s">
        <v>151</v>
      </c>
      <c r="B164" s="20">
        <v>82505465</v>
      </c>
      <c r="C164" s="20"/>
    </row>
    <row r="165" spans="1:3" ht="12">
      <c r="A165" s="2" t="s">
        <v>152</v>
      </c>
      <c r="B165" s="19">
        <f>B163-B164</f>
        <v>2141471950</v>
      </c>
      <c r="C165" s="19">
        <f>C163-C164</f>
        <v>2561718931</v>
      </c>
    </row>
    <row r="166" spans="1:3" ht="12">
      <c r="A166" s="2" t="s">
        <v>153</v>
      </c>
      <c r="B166" s="19">
        <f>B162+B165</f>
        <v>7194103220</v>
      </c>
      <c r="C166" s="19">
        <f>C162+C165</f>
        <v>2281677381</v>
      </c>
    </row>
    <row r="167" spans="1:3" ht="12">
      <c r="A167" s="3" t="s">
        <v>154</v>
      </c>
      <c r="B167" s="20">
        <v>2799216616</v>
      </c>
      <c r="C167" s="20">
        <v>1010187635</v>
      </c>
    </row>
    <row r="168" spans="1:3" ht="12">
      <c r="A168" s="3" t="s">
        <v>155</v>
      </c>
      <c r="B168" s="20">
        <v>-1346128719</v>
      </c>
      <c r="C168" s="20">
        <v>-750950779</v>
      </c>
    </row>
    <row r="169" spans="1:3" ht="12">
      <c r="A169" s="2" t="s">
        <v>156</v>
      </c>
      <c r="B169" s="19">
        <f>B166-B167-B168</f>
        <v>5741015323</v>
      </c>
      <c r="C169" s="19">
        <f>C166-C167-C168</f>
        <v>2022440525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2019-06-11T09:08:51Z</dcterms:created>
  <dcterms:modified xsi:type="dcterms:W3CDTF">2019-06-12T03:03:16Z</dcterms:modified>
  <cp:category/>
  <cp:version/>
  <cp:contentType/>
  <cp:contentStatus/>
</cp:coreProperties>
</file>